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3" sheetId="12" r:id="rId1"/>
    <sheet name="Лист1" sheetId="13" r:id="rId2"/>
  </sheets>
  <definedNames>
    <definedName name="_xlnm.Print_Titles" localSheetId="0">'Нормативные затраты 2023'!$7:$8</definedName>
  </definedNames>
  <calcPr calcId="124519"/>
</workbook>
</file>

<file path=xl/calcChain.xml><?xml version="1.0" encoding="utf-8"?>
<calcChain xmlns="http://schemas.openxmlformats.org/spreadsheetml/2006/main">
  <c r="I78" i="12"/>
  <c r="I98" s="1"/>
  <c r="F98"/>
  <c r="M27"/>
  <c r="M13"/>
  <c r="J42"/>
  <c r="M42" s="1"/>
  <c r="J92"/>
  <c r="M92" s="1"/>
  <c r="J93"/>
  <c r="M93" s="1"/>
  <c r="J94"/>
  <c r="M94" s="1"/>
  <c r="J95"/>
  <c r="M95" s="1"/>
  <c r="J96"/>
  <c r="M96" s="1"/>
  <c r="J97"/>
  <c r="M97" s="1"/>
  <c r="H98"/>
  <c r="J74"/>
  <c r="M74" s="1"/>
  <c r="G98"/>
  <c r="J10"/>
  <c r="M10" s="1"/>
  <c r="J11"/>
  <c r="M11" s="1"/>
  <c r="J12"/>
  <c r="M12" s="1"/>
  <c r="J13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J26"/>
  <c r="M26" s="1"/>
  <c r="J27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3"/>
  <c r="M43" s="1"/>
  <c r="J44"/>
  <c r="M44" s="1"/>
  <c r="J45"/>
  <c r="M45" s="1"/>
  <c r="J46"/>
  <c r="M46" s="1"/>
  <c r="J47"/>
  <c r="M47" s="1"/>
  <c r="J48"/>
  <c r="M48" s="1"/>
  <c r="J49"/>
  <c r="M49" s="1"/>
  <c r="J50"/>
  <c r="M50" s="1"/>
  <c r="J51"/>
  <c r="M51" s="1"/>
  <c r="J52"/>
  <c r="M52" s="1"/>
  <c r="J53"/>
  <c r="M53" s="1"/>
  <c r="J54"/>
  <c r="M54" s="1"/>
  <c r="J55"/>
  <c r="M55" s="1"/>
  <c r="J56"/>
  <c r="M56" s="1"/>
  <c r="J57"/>
  <c r="M57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69"/>
  <c r="M69" s="1"/>
  <c r="J70"/>
  <c r="M70" s="1"/>
  <c r="J71"/>
  <c r="M71" s="1"/>
  <c r="J72"/>
  <c r="M72" s="1"/>
  <c r="J73"/>
  <c r="M73" s="1"/>
  <c r="J75"/>
  <c r="M75" s="1"/>
  <c r="J76"/>
  <c r="M76" s="1"/>
  <c r="J77"/>
  <c r="M77" s="1"/>
  <c r="J79"/>
  <c r="M79" s="1"/>
  <c r="J80"/>
  <c r="M80" s="1"/>
  <c r="J81"/>
  <c r="M81" s="1"/>
  <c r="J82"/>
  <c r="M82" s="1"/>
  <c r="J83"/>
  <c r="M83" s="1"/>
  <c r="J84"/>
  <c r="M84" s="1"/>
  <c r="J85"/>
  <c r="M85" s="1"/>
  <c r="J86"/>
  <c r="M86" s="1"/>
  <c r="J87"/>
  <c r="M87" s="1"/>
  <c r="J88"/>
  <c r="M88" s="1"/>
  <c r="J89"/>
  <c r="M89" s="1"/>
  <c r="J90"/>
  <c r="M90" s="1"/>
  <c r="J91"/>
  <c r="M91" s="1"/>
  <c r="J9"/>
  <c r="J78" l="1"/>
  <c r="M78" s="1"/>
  <c r="M9"/>
  <c r="J98" l="1"/>
</calcChain>
</file>

<file path=xl/sharedStrings.xml><?xml version="1.0" encoding="utf-8"?>
<sst xmlns="http://schemas.openxmlformats.org/spreadsheetml/2006/main" count="208" uniqueCount="117">
  <si>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</si>
  <si>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</si>
  <si>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</si>
  <si>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</si>
  <si>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</si>
  <si>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</si>
  <si>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</si>
  <si>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</si>
  <si>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</si>
  <si>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</si>
  <si>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</si>
  <si>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</si>
  <si>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</si>
  <si>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</si>
  <si>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</si>
  <si>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</si>
  <si>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</si>
  <si>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  Расчет нормативных затрат на выполнение муниципальных работ муниципального бюджетного учреждения «Трансигнал» на 2023 год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</si>
  <si>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</si>
  <si>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</si>
  <si>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</si>
  <si>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</si>
  <si>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</si>
  <si>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</si>
  <si>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техническое обслуживание светофора (дополнительной       секции)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</si>
  <si>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</si>
  <si>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</si>
  <si>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</si>
  <si>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</si>
  <si>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</si>
  <si>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</si>
  <si>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</si>
  <si>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</si>
  <si>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</si>
  <si>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</si>
  <si>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</si>
  <si>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</si>
  <si>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замена дополнительной секции светофора</t>
  </si>
  <si>
    <t>устройство коробки (ящика) с зажимами для кабелей и проводов</t>
  </si>
  <si>
    <t>замена субблока СУ</t>
  </si>
  <si>
    <t xml:space="preserve">замена субблока СС
</t>
  </si>
  <si>
    <t>замена субблока С-7</t>
  </si>
  <si>
    <t>установка устройства звукового сопровождения (УЗСП)</t>
  </si>
  <si>
    <t>ремонт светофорной колонки d-76 мм, с заменой трубы               d-76 длиной 1,5 м</t>
  </si>
  <si>
    <t>ремонт светофорной колонки d-114 мм, с заменой трубы             d-114 длиной 1,5 м</t>
  </si>
  <si>
    <t>программирование сетевого элемента и отладка его работы</t>
  </si>
  <si>
    <t xml:space="preserve">замена самонесущих изолированных проводов (СИП-2А), 1 м
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</si>
  <si>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</si>
  <si>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</si>
  <si>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ремонт контура заземления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</si>
  <si>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</si>
  <si>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</si>
  <si>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</si>
  <si>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</si>
  <si>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замена шкафа для блока управления
</t>
  </si>
  <si>
    <t xml:space="preserve">замена ремонтного модуля КДУ
</t>
  </si>
  <si>
    <t xml:space="preserve">подключение модуля связи
</t>
  </si>
  <si>
    <t xml:space="preserve">установка антенны для связи
</t>
  </si>
  <si>
    <t xml:space="preserve">установка дополнительной секции светофора
</t>
  </si>
  <si>
    <t xml:space="preserve">замена субблока процессора УК 4.1
</t>
  </si>
  <si>
    <t xml:space="preserve">замена субблока питания УК 4.1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</si>
  <si>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</si>
  <si>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</si>
  <si>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</si>
  <si>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</si>
  <si>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</si>
  <si>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</si>
  <si>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</si>
  <si>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</si>
  <si>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</si>
  <si>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</si>
  <si>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установка  кронштейнов с применением трубы d-57 мм
длиной 1,2 м и уголка 35х35 длиной 0,3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</si>
  <si>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</si>
  <si>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</si>
  <si>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окраска кронштейна одноместного, выносного для    дорожных знаков
</t>
  </si>
  <si>
    <t xml:space="preserve">окраска кронштейна 2-х местного и 3-х местного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</si>
  <si>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</si>
  <si>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</si>
  <si>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</si>
  <si>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</si>
  <si>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</si>
  <si>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</si>
  <si>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</si>
  <si>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ремонт стойки металлической с заменой трубы  d-76 мм
длиной 0,6 м или трубы d-57 мм длиной 0,6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</si>
  <si>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</si>
  <si>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</si>
  <si>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</si>
  <si>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</si>
  <si>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</si>
  <si>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</si>
  <si>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</si>
  <si>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</si>
  <si>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</si>
  <si>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</si>
  <si>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</si>
  <si>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</si>
  <si>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</si>
  <si>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</si>
  <si>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</si>
  <si>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d-16 мм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</si>
  <si>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</si>
  <si>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</si>
  <si>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</si>
  <si>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</si>
  <si>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</si>
  <si>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</si>
  <si>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</si>
  <si>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</si>
  <si>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</si>
  <si>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</si>
  <si>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</si>
  <si>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</si>
  <si>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</si>
  <si>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</si>
  <si>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>текущий ремонт элементов праздничной иллюминации, въездных групп и  декоративных уличных светильников</t>
  </si>
  <si>
    <t>Приложение 1</t>
  </si>
  <si>
    <t>от "____"_______________2023 года №______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</si>
</sst>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1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102"/>
  <sheetViews>
    <sheetView tabSelected="1" topLeftCell="A82" zoomScale="89" zoomScaleNormal="89" workbookViewId="0">
      <selection activeCell="N6" sqref="N6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3.85546875" style="1" bestFit="1" customWidth="1"/>
    <col min="7" max="7" width="12.140625" style="1" customWidth="1"/>
    <col min="8" max="9" width="13.85546875" style="1" bestFit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0.7109375" style="1" bestFit="1" customWidth="1"/>
    <col min="14" max="16384" width="9.140625" style="1"/>
  </cols>
  <sheetData>
    <row r="1" spans="2:16" ht="21" customHeight="1"/>
    <row r="2" spans="2:16" ht="15.75">
      <c r="G2" s="4"/>
      <c r="H2" s="4"/>
      <c r="I2" s="19" t="s">
        <v>115</v>
      </c>
      <c r="J2" s="19"/>
      <c r="K2" s="19"/>
      <c r="L2" s="19"/>
      <c r="M2" s="19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20" t="s">
        <v>16</v>
      </c>
      <c r="J4" s="20"/>
      <c r="K4" s="20"/>
      <c r="L4" s="20"/>
      <c r="M4" s="20"/>
    </row>
    <row r="5" spans="2:16" ht="29.25" customHeight="1">
      <c r="B5" s="2"/>
      <c r="C5" s="2"/>
      <c r="D5" s="2"/>
      <c r="E5" s="2"/>
      <c r="G5" s="6"/>
      <c r="H5" s="6"/>
      <c r="I5" s="20" t="s">
        <v>116</v>
      </c>
      <c r="J5" s="20"/>
      <c r="K5" s="20"/>
      <c r="L5" s="20"/>
      <c r="M5" s="20"/>
    </row>
    <row r="6" spans="2:16" ht="44.25" customHeight="1">
      <c r="B6" s="24" t="s">
        <v>17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6" ht="117" customHeight="1">
      <c r="B7" s="7" t="s">
        <v>0</v>
      </c>
      <c r="C7" s="7" t="s">
        <v>1</v>
      </c>
      <c r="D7" s="25" t="s">
        <v>2</v>
      </c>
      <c r="E7" s="26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27" t="s">
        <v>10</v>
      </c>
      <c r="L7" s="28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7" t="s">
        <v>5</v>
      </c>
      <c r="M8" s="7" t="s">
        <v>6</v>
      </c>
    </row>
    <row r="9" spans="2:16" ht="25.5" customHeight="1">
      <c r="B9" s="38">
        <v>1</v>
      </c>
      <c r="C9" s="35" t="s">
        <v>18</v>
      </c>
      <c r="D9" s="35" t="s">
        <v>108</v>
      </c>
      <c r="E9" s="9" t="s">
        <v>19</v>
      </c>
      <c r="F9" s="12">
        <v>4307760</v>
      </c>
      <c r="G9" s="12">
        <v>0</v>
      </c>
      <c r="H9" s="14">
        <v>185280</v>
      </c>
      <c r="I9" s="12">
        <v>2260416</v>
      </c>
      <c r="J9" s="12">
        <f>F9+G9+H9+I9</f>
        <v>6753456</v>
      </c>
      <c r="K9" s="11" t="s">
        <v>13</v>
      </c>
      <c r="L9" s="16">
        <v>1544</v>
      </c>
      <c r="M9" s="16">
        <f>J9/L9</f>
        <v>4374</v>
      </c>
      <c r="P9" s="3"/>
    </row>
    <row r="10" spans="2:16" ht="25.5" customHeight="1">
      <c r="B10" s="39"/>
      <c r="C10" s="36"/>
      <c r="D10" s="36"/>
      <c r="E10" s="9" t="s">
        <v>20</v>
      </c>
      <c r="F10" s="12">
        <v>591506.4</v>
      </c>
      <c r="G10" s="12">
        <v>0</v>
      </c>
      <c r="H10" s="14">
        <v>92640</v>
      </c>
      <c r="I10" s="12">
        <v>425680.8</v>
      </c>
      <c r="J10" s="12">
        <f t="shared" ref="J10:J70" si="0">F10+G10+H10+I10</f>
        <v>1109827.2</v>
      </c>
      <c r="K10" s="11" t="s">
        <v>13</v>
      </c>
      <c r="L10" s="18">
        <v>386</v>
      </c>
      <c r="M10" s="16">
        <f t="shared" ref="M10:M70" si="1">J10/L10</f>
        <v>2875.2</v>
      </c>
      <c r="P10" s="3"/>
    </row>
    <row r="11" spans="2:16" ht="25.5" customHeight="1">
      <c r="B11" s="39"/>
      <c r="C11" s="36"/>
      <c r="D11" s="36"/>
      <c r="E11" s="9" t="s">
        <v>21</v>
      </c>
      <c r="F11" s="12">
        <v>226968</v>
      </c>
      <c r="G11" s="12">
        <v>0</v>
      </c>
      <c r="H11" s="14">
        <v>46320</v>
      </c>
      <c r="I11" s="12">
        <v>128306.4</v>
      </c>
      <c r="J11" s="12">
        <f t="shared" si="0"/>
        <v>401594.4</v>
      </c>
      <c r="K11" s="11" t="s">
        <v>13</v>
      </c>
      <c r="L11" s="18">
        <v>386</v>
      </c>
      <c r="M11" s="16">
        <f t="shared" si="1"/>
        <v>1040.4000000000001</v>
      </c>
      <c r="P11" s="3"/>
    </row>
    <row r="12" spans="2:16" ht="25.5" customHeight="1">
      <c r="B12" s="39"/>
      <c r="C12" s="36"/>
      <c r="D12" s="36"/>
      <c r="E12" s="9" t="s">
        <v>22</v>
      </c>
      <c r="F12" s="12">
        <v>400400.81</v>
      </c>
      <c r="G12" s="12">
        <v>0</v>
      </c>
      <c r="H12" s="14">
        <v>76320</v>
      </c>
      <c r="I12" s="12">
        <v>718450.39</v>
      </c>
      <c r="J12" s="12">
        <f t="shared" si="0"/>
        <v>1195171.2</v>
      </c>
      <c r="K12" s="11" t="s">
        <v>13</v>
      </c>
      <c r="L12" s="18">
        <v>1272</v>
      </c>
      <c r="M12" s="16">
        <f t="shared" si="1"/>
        <v>939.59999999999991</v>
      </c>
      <c r="P12" s="3"/>
    </row>
    <row r="13" spans="2:16" ht="25.5" customHeight="1">
      <c r="B13" s="39"/>
      <c r="C13" s="36"/>
      <c r="D13" s="36"/>
      <c r="E13" s="9" t="s">
        <v>23</v>
      </c>
      <c r="F13" s="12">
        <v>198105.60000000001</v>
      </c>
      <c r="G13" s="12">
        <v>0</v>
      </c>
      <c r="H13" s="14">
        <v>64320</v>
      </c>
      <c r="I13" s="12">
        <v>409075.20000000001</v>
      </c>
      <c r="J13" s="12">
        <f t="shared" si="0"/>
        <v>671500.80000000005</v>
      </c>
      <c r="K13" s="11" t="s">
        <v>13</v>
      </c>
      <c r="L13" s="18">
        <v>1072</v>
      </c>
      <c r="M13" s="16">
        <f>J13/L13</f>
        <v>626.40000000000009</v>
      </c>
      <c r="P13" s="3"/>
    </row>
    <row r="14" spans="2:16" ht="25.5" customHeight="1">
      <c r="B14" s="39"/>
      <c r="C14" s="36"/>
      <c r="D14" s="36"/>
      <c r="E14" s="9" t="s">
        <v>24</v>
      </c>
      <c r="F14" s="12">
        <v>4528.8</v>
      </c>
      <c r="G14" s="12">
        <v>0</v>
      </c>
      <c r="H14" s="14">
        <v>2220</v>
      </c>
      <c r="I14" s="12">
        <v>4839.6000000000004</v>
      </c>
      <c r="J14" s="12">
        <f t="shared" si="0"/>
        <v>11588.400000000001</v>
      </c>
      <c r="K14" s="11" t="s">
        <v>13</v>
      </c>
      <c r="L14" s="18">
        <v>37</v>
      </c>
      <c r="M14" s="16">
        <f t="shared" si="1"/>
        <v>313.20000000000005</v>
      </c>
      <c r="P14" s="3"/>
    </row>
    <row r="15" spans="2:16" ht="14.1" customHeight="1">
      <c r="B15" s="39"/>
      <c r="C15" s="36"/>
      <c r="D15" s="36"/>
      <c r="E15" s="9" t="s">
        <v>25</v>
      </c>
      <c r="F15" s="12">
        <v>285120</v>
      </c>
      <c r="G15" s="12">
        <v>0</v>
      </c>
      <c r="H15" s="14">
        <v>1267.2</v>
      </c>
      <c r="I15" s="12">
        <v>772492.80000000005</v>
      </c>
      <c r="J15" s="12">
        <f t="shared" si="0"/>
        <v>1058880</v>
      </c>
      <c r="K15" s="11" t="s">
        <v>13</v>
      </c>
      <c r="L15" s="18">
        <v>32</v>
      </c>
      <c r="M15" s="16">
        <f t="shared" si="1"/>
        <v>33090</v>
      </c>
      <c r="P15" s="3"/>
    </row>
    <row r="16" spans="2:16" ht="14.1" customHeight="1">
      <c r="B16" s="39"/>
      <c r="C16" s="36"/>
      <c r="D16" s="36"/>
      <c r="E16" s="9" t="s">
        <v>26</v>
      </c>
      <c r="F16" s="12">
        <v>89762.4</v>
      </c>
      <c r="G16" s="12">
        <v>0</v>
      </c>
      <c r="H16" s="14">
        <v>72007.199999999997</v>
      </c>
      <c r="I16" s="12">
        <v>374832</v>
      </c>
      <c r="J16" s="12">
        <f t="shared" si="0"/>
        <v>536601.59999999998</v>
      </c>
      <c r="K16" s="11" t="s">
        <v>13</v>
      </c>
      <c r="L16" s="18">
        <v>822</v>
      </c>
      <c r="M16" s="16">
        <f t="shared" si="1"/>
        <v>652.79999999999995</v>
      </c>
      <c r="P16" s="3"/>
    </row>
    <row r="17" spans="2:16" ht="14.1" customHeight="1">
      <c r="B17" s="39"/>
      <c r="C17" s="36"/>
      <c r="D17" s="36"/>
      <c r="E17" s="9" t="s">
        <v>27</v>
      </c>
      <c r="F17" s="12">
        <v>6115.2</v>
      </c>
      <c r="G17" s="12">
        <v>0</v>
      </c>
      <c r="H17" s="14">
        <v>4368</v>
      </c>
      <c r="I17" s="12">
        <v>25584</v>
      </c>
      <c r="J17" s="12">
        <f t="shared" si="0"/>
        <v>36067.199999999997</v>
      </c>
      <c r="K17" s="11" t="s">
        <v>13</v>
      </c>
      <c r="L17" s="18">
        <v>104</v>
      </c>
      <c r="M17" s="16">
        <f t="shared" si="1"/>
        <v>346.79999999999995</v>
      </c>
      <c r="P17" s="3"/>
    </row>
    <row r="18" spans="2:16" ht="14.1" customHeight="1">
      <c r="B18" s="39"/>
      <c r="C18" s="36"/>
      <c r="D18" s="36"/>
      <c r="E18" s="9" t="s">
        <v>28</v>
      </c>
      <c r="F18" s="12">
        <v>26457.599999999999</v>
      </c>
      <c r="G18" s="12">
        <v>0</v>
      </c>
      <c r="H18" s="14">
        <v>9158.4</v>
      </c>
      <c r="I18" s="12">
        <v>110918.39999999999</v>
      </c>
      <c r="J18" s="12">
        <f t="shared" si="0"/>
        <v>146534.39999999999</v>
      </c>
      <c r="K18" s="11" t="s">
        <v>13</v>
      </c>
      <c r="L18" s="18">
        <v>848</v>
      </c>
      <c r="M18" s="16">
        <f t="shared" si="1"/>
        <v>172.79999999999998</v>
      </c>
      <c r="P18" s="3"/>
    </row>
    <row r="19" spans="2:16" ht="14.1" customHeight="1">
      <c r="B19" s="39"/>
      <c r="C19" s="36"/>
      <c r="D19" s="36"/>
      <c r="E19" s="9" t="s">
        <v>29</v>
      </c>
      <c r="F19" s="12">
        <v>10819.2</v>
      </c>
      <c r="G19" s="12">
        <v>0</v>
      </c>
      <c r="H19" s="14">
        <v>7728</v>
      </c>
      <c r="I19" s="12">
        <v>45264</v>
      </c>
      <c r="J19" s="12">
        <f t="shared" si="0"/>
        <v>63811.199999999997</v>
      </c>
      <c r="K19" s="11" t="s">
        <v>13</v>
      </c>
      <c r="L19" s="18">
        <v>184</v>
      </c>
      <c r="M19" s="16">
        <f t="shared" si="1"/>
        <v>346.8</v>
      </c>
      <c r="P19" s="3"/>
    </row>
    <row r="20" spans="2:16" ht="25.5" customHeight="1">
      <c r="B20" s="39"/>
      <c r="C20" s="36"/>
      <c r="D20" s="36"/>
      <c r="E20" s="9" t="s">
        <v>30</v>
      </c>
      <c r="F20" s="12">
        <v>38126.400000000001</v>
      </c>
      <c r="G20" s="12">
        <v>0</v>
      </c>
      <c r="H20" s="14">
        <v>0</v>
      </c>
      <c r="I20" s="12">
        <v>56044.800000000003</v>
      </c>
      <c r="J20" s="12">
        <f t="shared" si="0"/>
        <v>94171.200000000012</v>
      </c>
      <c r="K20" s="11" t="s">
        <v>13</v>
      </c>
      <c r="L20" s="18">
        <v>4</v>
      </c>
      <c r="M20" s="16">
        <f t="shared" si="1"/>
        <v>23542.800000000003</v>
      </c>
      <c r="P20" s="3"/>
    </row>
    <row r="21" spans="2:16" ht="25.5" customHeight="1">
      <c r="B21" s="39"/>
      <c r="C21" s="36"/>
      <c r="D21" s="36"/>
      <c r="E21" s="9" t="s">
        <v>31</v>
      </c>
      <c r="F21" s="12">
        <v>100992</v>
      </c>
      <c r="G21" s="12">
        <v>0</v>
      </c>
      <c r="H21" s="14">
        <v>0</v>
      </c>
      <c r="I21" s="12">
        <v>345984</v>
      </c>
      <c r="J21" s="12">
        <f t="shared" si="0"/>
        <v>446976</v>
      </c>
      <c r="K21" s="11" t="s">
        <v>13</v>
      </c>
      <c r="L21" s="18">
        <v>320</v>
      </c>
      <c r="M21" s="16">
        <f t="shared" si="1"/>
        <v>1396.8</v>
      </c>
      <c r="P21" s="3"/>
    </row>
    <row r="22" spans="2:16" ht="14.1" customHeight="1">
      <c r="B22" s="39"/>
      <c r="C22" s="36"/>
      <c r="D22" s="36"/>
      <c r="E22" s="9" t="s">
        <v>32</v>
      </c>
      <c r="F22" s="12">
        <v>24948</v>
      </c>
      <c r="G22" s="12">
        <v>0</v>
      </c>
      <c r="H22" s="14">
        <v>125100</v>
      </c>
      <c r="I22" s="12">
        <v>48852</v>
      </c>
      <c r="J22" s="12">
        <f t="shared" si="0"/>
        <v>198900</v>
      </c>
      <c r="K22" s="11" t="s">
        <v>13</v>
      </c>
      <c r="L22" s="18">
        <v>30</v>
      </c>
      <c r="M22" s="16">
        <f t="shared" si="1"/>
        <v>6630</v>
      </c>
      <c r="P22" s="3"/>
    </row>
    <row r="23" spans="2:16" ht="14.1" customHeight="1">
      <c r="B23" s="39"/>
      <c r="C23" s="36"/>
      <c r="D23" s="36"/>
      <c r="E23" s="9" t="s">
        <v>33</v>
      </c>
      <c r="F23" s="12">
        <v>40521.599999999999</v>
      </c>
      <c r="G23" s="12">
        <v>0</v>
      </c>
      <c r="H23" s="14">
        <v>10152</v>
      </c>
      <c r="I23" s="12">
        <v>41688</v>
      </c>
      <c r="J23" s="12">
        <f t="shared" si="0"/>
        <v>92361.600000000006</v>
      </c>
      <c r="K23" s="11" t="s">
        <v>13</v>
      </c>
      <c r="L23" s="18">
        <v>36</v>
      </c>
      <c r="M23" s="16">
        <f t="shared" si="1"/>
        <v>2565.6000000000004</v>
      </c>
      <c r="P23" s="3"/>
    </row>
    <row r="24" spans="2:16" ht="14.1" customHeight="1">
      <c r="B24" s="39"/>
      <c r="C24" s="36"/>
      <c r="D24" s="36"/>
      <c r="E24" s="9" t="s">
        <v>34</v>
      </c>
      <c r="F24" s="12">
        <v>11952</v>
      </c>
      <c r="G24" s="12">
        <v>0</v>
      </c>
      <c r="H24" s="14">
        <v>2844</v>
      </c>
      <c r="I24" s="12">
        <v>38700</v>
      </c>
      <c r="J24" s="12">
        <f t="shared" si="0"/>
        <v>53496</v>
      </c>
      <c r="K24" s="11" t="s">
        <v>13</v>
      </c>
      <c r="L24" s="18">
        <v>30</v>
      </c>
      <c r="M24" s="16">
        <f t="shared" si="1"/>
        <v>1783.2</v>
      </c>
      <c r="P24" s="3"/>
    </row>
    <row r="25" spans="2:16" ht="14.1" customHeight="1">
      <c r="B25" s="39"/>
      <c r="C25" s="36"/>
      <c r="D25" s="36"/>
      <c r="E25" s="9" t="s">
        <v>35</v>
      </c>
      <c r="F25" s="12">
        <v>30708</v>
      </c>
      <c r="G25" s="12">
        <v>0</v>
      </c>
      <c r="H25" s="14">
        <v>132228</v>
      </c>
      <c r="I25" s="12">
        <v>31572</v>
      </c>
      <c r="J25" s="12">
        <f t="shared" si="0"/>
        <v>194508</v>
      </c>
      <c r="K25" s="11" t="s">
        <v>13</v>
      </c>
      <c r="L25" s="18">
        <v>30</v>
      </c>
      <c r="M25" s="16">
        <f t="shared" si="1"/>
        <v>6483.6</v>
      </c>
      <c r="P25" s="3"/>
    </row>
    <row r="26" spans="2:16" ht="14.1" customHeight="1">
      <c r="B26" s="39"/>
      <c r="C26" s="36"/>
      <c r="D26" s="36"/>
      <c r="E26" s="9" t="s">
        <v>36</v>
      </c>
      <c r="F26" s="12">
        <v>16377.6</v>
      </c>
      <c r="G26" s="12">
        <v>0</v>
      </c>
      <c r="H26" s="14">
        <v>58521.599999999999</v>
      </c>
      <c r="I26" s="12">
        <v>16838.400000000001</v>
      </c>
      <c r="J26" s="12">
        <f t="shared" si="0"/>
        <v>91737.600000000006</v>
      </c>
      <c r="K26" s="11" t="s">
        <v>13</v>
      </c>
      <c r="L26" s="18">
        <v>16</v>
      </c>
      <c r="M26" s="16">
        <f t="shared" si="1"/>
        <v>5733.6</v>
      </c>
      <c r="P26" s="3"/>
    </row>
    <row r="27" spans="2:16" ht="14.1" customHeight="1">
      <c r="B27" s="39"/>
      <c r="C27" s="36"/>
      <c r="D27" s="36"/>
      <c r="E27" s="9" t="s">
        <v>37</v>
      </c>
      <c r="F27" s="12">
        <v>6141.6</v>
      </c>
      <c r="G27" s="12">
        <v>0</v>
      </c>
      <c r="H27" s="14">
        <v>43610.400000000001</v>
      </c>
      <c r="I27" s="12">
        <v>6314.4</v>
      </c>
      <c r="J27" s="12">
        <f t="shared" si="0"/>
        <v>56066.400000000001</v>
      </c>
      <c r="K27" s="11" t="s">
        <v>13</v>
      </c>
      <c r="L27" s="18">
        <v>6</v>
      </c>
      <c r="M27" s="16">
        <f t="shared" si="1"/>
        <v>9344.4</v>
      </c>
      <c r="P27" s="3"/>
    </row>
    <row r="28" spans="2:16" ht="25.5" customHeight="1">
      <c r="B28" s="39"/>
      <c r="C28" s="36"/>
      <c r="D28" s="36"/>
      <c r="E28" s="9" t="s">
        <v>38</v>
      </c>
      <c r="F28" s="12">
        <v>25464</v>
      </c>
      <c r="G28" s="12">
        <v>0</v>
      </c>
      <c r="H28" s="14">
        <v>27096</v>
      </c>
      <c r="I28" s="12">
        <v>25368</v>
      </c>
      <c r="J28" s="12">
        <f t="shared" si="0"/>
        <v>77928</v>
      </c>
      <c r="K28" s="11" t="s">
        <v>13</v>
      </c>
      <c r="L28" s="18">
        <v>10</v>
      </c>
      <c r="M28" s="16">
        <f t="shared" si="1"/>
        <v>7792.8</v>
      </c>
      <c r="P28" s="3"/>
    </row>
    <row r="29" spans="2:16" ht="14.1" customHeight="1">
      <c r="B29" s="39"/>
      <c r="C29" s="36"/>
      <c r="D29" s="36"/>
      <c r="E29" s="9" t="s">
        <v>40</v>
      </c>
      <c r="F29" s="12">
        <v>57.6</v>
      </c>
      <c r="G29" s="12">
        <v>0</v>
      </c>
      <c r="H29" s="14">
        <v>38080.800000000003</v>
      </c>
      <c r="I29" s="12">
        <v>184.8</v>
      </c>
      <c r="J29" s="12">
        <f t="shared" si="0"/>
        <v>38323.200000000004</v>
      </c>
      <c r="K29" s="11" t="s">
        <v>13</v>
      </c>
      <c r="L29" s="18">
        <v>2</v>
      </c>
      <c r="M29" s="16">
        <f t="shared" si="1"/>
        <v>19161.600000000002</v>
      </c>
      <c r="P29" s="3"/>
    </row>
    <row r="30" spans="2:16" ht="14.1" customHeight="1">
      <c r="B30" s="39"/>
      <c r="C30" s="36"/>
      <c r="D30" s="36"/>
      <c r="E30" s="9" t="s">
        <v>39</v>
      </c>
      <c r="F30" s="12">
        <v>57.6</v>
      </c>
      <c r="G30" s="12">
        <v>0</v>
      </c>
      <c r="H30" s="14">
        <v>35560.800000000003</v>
      </c>
      <c r="I30" s="12">
        <v>184.8</v>
      </c>
      <c r="J30" s="12">
        <f t="shared" si="0"/>
        <v>35803.200000000004</v>
      </c>
      <c r="K30" s="11" t="s">
        <v>13</v>
      </c>
      <c r="L30" s="18">
        <v>2</v>
      </c>
      <c r="M30" s="16">
        <f t="shared" si="1"/>
        <v>17901.600000000002</v>
      </c>
      <c r="P30" s="3"/>
    </row>
    <row r="31" spans="2:16" ht="14.1" customHeight="1">
      <c r="B31" s="39"/>
      <c r="C31" s="36"/>
      <c r="D31" s="36"/>
      <c r="E31" s="9" t="s">
        <v>41</v>
      </c>
      <c r="F31" s="12">
        <v>28.8</v>
      </c>
      <c r="G31" s="12">
        <v>0</v>
      </c>
      <c r="H31" s="14">
        <v>12740.4</v>
      </c>
      <c r="I31" s="12">
        <v>92.4</v>
      </c>
      <c r="J31" s="12">
        <f t="shared" si="0"/>
        <v>12861.599999999999</v>
      </c>
      <c r="K31" s="11" t="s">
        <v>13</v>
      </c>
      <c r="L31" s="18">
        <v>1</v>
      </c>
      <c r="M31" s="16">
        <f t="shared" si="1"/>
        <v>12861.599999999999</v>
      </c>
      <c r="P31" s="3"/>
    </row>
    <row r="32" spans="2:16" ht="14.1" customHeight="1">
      <c r="B32" s="39"/>
      <c r="C32" s="36"/>
      <c r="D32" s="36"/>
      <c r="E32" s="9" t="s">
        <v>42</v>
      </c>
      <c r="F32" s="12">
        <v>3024</v>
      </c>
      <c r="G32" s="12">
        <v>0</v>
      </c>
      <c r="H32" s="14">
        <v>42057.599999999999</v>
      </c>
      <c r="I32" s="12">
        <v>3974.4</v>
      </c>
      <c r="J32" s="12">
        <f t="shared" si="0"/>
        <v>49056</v>
      </c>
      <c r="K32" s="11" t="s">
        <v>13</v>
      </c>
      <c r="L32" s="18">
        <v>8</v>
      </c>
      <c r="M32" s="16">
        <f t="shared" si="1"/>
        <v>6132</v>
      </c>
      <c r="P32" s="3"/>
    </row>
    <row r="33" spans="2:16" ht="25.5" customHeight="1">
      <c r="B33" s="39"/>
      <c r="C33" s="36"/>
      <c r="D33" s="36"/>
      <c r="E33" s="9" t="s">
        <v>43</v>
      </c>
      <c r="F33" s="12">
        <v>14724</v>
      </c>
      <c r="G33" s="12">
        <v>0</v>
      </c>
      <c r="H33" s="14">
        <v>13308</v>
      </c>
      <c r="I33" s="12">
        <v>16044</v>
      </c>
      <c r="J33" s="12">
        <f t="shared" si="0"/>
        <v>44076</v>
      </c>
      <c r="K33" s="11" t="s">
        <v>13</v>
      </c>
      <c r="L33" s="18">
        <v>10</v>
      </c>
      <c r="M33" s="16">
        <f t="shared" si="1"/>
        <v>4407.6000000000004</v>
      </c>
      <c r="P33" s="3"/>
    </row>
    <row r="34" spans="2:16" ht="25.5" customHeight="1">
      <c r="B34" s="39"/>
      <c r="C34" s="36"/>
      <c r="D34" s="36"/>
      <c r="E34" s="9" t="s">
        <v>44</v>
      </c>
      <c r="F34" s="12">
        <v>20088</v>
      </c>
      <c r="G34" s="12">
        <v>0</v>
      </c>
      <c r="H34" s="14">
        <v>19260</v>
      </c>
      <c r="I34" s="12">
        <v>22080</v>
      </c>
      <c r="J34" s="12">
        <f t="shared" si="0"/>
        <v>61428</v>
      </c>
      <c r="K34" s="11" t="s">
        <v>13</v>
      </c>
      <c r="L34" s="18">
        <v>10</v>
      </c>
      <c r="M34" s="16">
        <f t="shared" si="1"/>
        <v>6142.8</v>
      </c>
      <c r="P34" s="3"/>
    </row>
    <row r="35" spans="2:16" ht="14.1" customHeight="1">
      <c r="B35" s="39"/>
      <c r="C35" s="36"/>
      <c r="D35" s="36"/>
      <c r="E35" s="9" t="s">
        <v>45</v>
      </c>
      <c r="F35" s="12">
        <v>129186</v>
      </c>
      <c r="G35" s="12">
        <v>0</v>
      </c>
      <c r="H35" s="14">
        <v>1116</v>
      </c>
      <c r="I35" s="12">
        <v>116262</v>
      </c>
      <c r="J35" s="12">
        <f t="shared" si="0"/>
        <v>246564</v>
      </c>
      <c r="K35" s="11" t="s">
        <v>13</v>
      </c>
      <c r="L35" s="18">
        <v>15</v>
      </c>
      <c r="M35" s="16">
        <f t="shared" si="1"/>
        <v>16437.599999999999</v>
      </c>
      <c r="P35" s="3"/>
    </row>
    <row r="36" spans="2:16" ht="25.35" customHeight="1">
      <c r="B36" s="39"/>
      <c r="C36" s="36"/>
      <c r="D36" s="36"/>
      <c r="E36" s="9" t="s">
        <v>46</v>
      </c>
      <c r="F36" s="12">
        <v>53280</v>
      </c>
      <c r="G36" s="12">
        <v>0</v>
      </c>
      <c r="H36" s="14">
        <v>38880</v>
      </c>
      <c r="I36" s="12">
        <v>70320</v>
      </c>
      <c r="J36" s="12">
        <f t="shared" si="0"/>
        <v>162480</v>
      </c>
      <c r="K36" s="11" t="s">
        <v>13</v>
      </c>
      <c r="L36" s="18">
        <v>200</v>
      </c>
      <c r="M36" s="16">
        <f t="shared" si="1"/>
        <v>812.4</v>
      </c>
      <c r="P36" s="3"/>
    </row>
    <row r="37" spans="2:16" ht="25.35" customHeight="1">
      <c r="B37" s="39"/>
      <c r="C37" s="36"/>
      <c r="D37" s="36"/>
      <c r="E37" s="9" t="s">
        <v>47</v>
      </c>
      <c r="F37" s="12">
        <v>14976</v>
      </c>
      <c r="G37" s="12">
        <v>0</v>
      </c>
      <c r="H37" s="14">
        <v>33648</v>
      </c>
      <c r="I37" s="12">
        <v>37872</v>
      </c>
      <c r="J37" s="12">
        <f t="shared" si="0"/>
        <v>86496</v>
      </c>
      <c r="K37" s="11" t="s">
        <v>13</v>
      </c>
      <c r="L37" s="18">
        <v>10</v>
      </c>
      <c r="M37" s="16">
        <f t="shared" si="1"/>
        <v>8649.6</v>
      </c>
      <c r="P37" s="3"/>
    </row>
    <row r="38" spans="2:16" ht="25.35" customHeight="1">
      <c r="B38" s="39"/>
      <c r="C38" s="36"/>
      <c r="D38" s="36"/>
      <c r="E38" s="9" t="s">
        <v>48</v>
      </c>
      <c r="F38" s="12">
        <v>19608</v>
      </c>
      <c r="G38" s="12">
        <v>0</v>
      </c>
      <c r="H38" s="14">
        <v>65976</v>
      </c>
      <c r="I38" s="12">
        <v>52356</v>
      </c>
      <c r="J38" s="12">
        <f t="shared" si="0"/>
        <v>137940</v>
      </c>
      <c r="K38" s="11" t="s">
        <v>13</v>
      </c>
      <c r="L38" s="18">
        <v>10</v>
      </c>
      <c r="M38" s="16">
        <f t="shared" si="1"/>
        <v>13794</v>
      </c>
      <c r="P38" s="3"/>
    </row>
    <row r="39" spans="2:16" ht="14.1" customHeight="1">
      <c r="B39" s="39"/>
      <c r="C39" s="36"/>
      <c r="D39" s="36"/>
      <c r="E39" s="9" t="s">
        <v>49</v>
      </c>
      <c r="F39" s="12">
        <v>3632.4</v>
      </c>
      <c r="G39" s="12">
        <v>0</v>
      </c>
      <c r="H39" s="14">
        <v>1782</v>
      </c>
      <c r="I39" s="12">
        <v>4248</v>
      </c>
      <c r="J39" s="12">
        <f t="shared" si="0"/>
        <v>9662.4</v>
      </c>
      <c r="K39" s="11" t="s">
        <v>13</v>
      </c>
      <c r="L39" s="18">
        <v>3</v>
      </c>
      <c r="M39" s="16">
        <f t="shared" si="1"/>
        <v>3220.7999999999997</v>
      </c>
      <c r="P39" s="3"/>
    </row>
    <row r="40" spans="2:16" ht="14.1" customHeight="1">
      <c r="B40" s="39"/>
      <c r="C40" s="36"/>
      <c r="D40" s="36"/>
      <c r="E40" s="9" t="s">
        <v>50</v>
      </c>
      <c r="F40" s="12">
        <v>8431.2000000000007</v>
      </c>
      <c r="G40" s="12">
        <v>0</v>
      </c>
      <c r="H40" s="14">
        <v>15501.6</v>
      </c>
      <c r="I40" s="12">
        <v>8402.34</v>
      </c>
      <c r="J40" s="12">
        <f t="shared" si="0"/>
        <v>32335.140000000003</v>
      </c>
      <c r="K40" s="11" t="s">
        <v>13</v>
      </c>
      <c r="L40" s="18">
        <v>6</v>
      </c>
      <c r="M40" s="16">
        <f t="shared" si="1"/>
        <v>5389.1900000000005</v>
      </c>
      <c r="P40" s="3"/>
    </row>
    <row r="41" spans="2:16" ht="14.1" customHeight="1">
      <c r="B41" s="39"/>
      <c r="C41" s="36"/>
      <c r="D41" s="36"/>
      <c r="E41" s="9" t="s">
        <v>51</v>
      </c>
      <c r="F41" s="12">
        <v>4908</v>
      </c>
      <c r="G41" s="12">
        <v>0</v>
      </c>
      <c r="H41" s="14">
        <v>123432</v>
      </c>
      <c r="I41" s="12">
        <v>6444</v>
      </c>
      <c r="J41" s="12">
        <f t="shared" si="0"/>
        <v>134784</v>
      </c>
      <c r="K41" s="11" t="s">
        <v>13</v>
      </c>
      <c r="L41" s="18">
        <v>10</v>
      </c>
      <c r="M41" s="16">
        <f t="shared" si="1"/>
        <v>13478.4</v>
      </c>
      <c r="P41" s="3"/>
    </row>
    <row r="42" spans="2:16" ht="14.1" customHeight="1">
      <c r="B42" s="39"/>
      <c r="C42" s="36"/>
      <c r="D42" s="36"/>
      <c r="E42" s="9" t="s">
        <v>52</v>
      </c>
      <c r="F42" s="12">
        <v>29232</v>
      </c>
      <c r="G42" s="12">
        <v>0</v>
      </c>
      <c r="H42" s="14">
        <v>13608</v>
      </c>
      <c r="I42" s="12">
        <v>69948</v>
      </c>
      <c r="J42" s="12">
        <f>F42+G42+H42+I42</f>
        <v>112788</v>
      </c>
      <c r="K42" s="11" t="s">
        <v>13</v>
      </c>
      <c r="L42" s="18">
        <v>30</v>
      </c>
      <c r="M42" s="16">
        <f t="shared" si="1"/>
        <v>3759.6</v>
      </c>
      <c r="P42" s="3"/>
    </row>
    <row r="43" spans="2:16" ht="14.1" customHeight="1">
      <c r="B43" s="39"/>
      <c r="C43" s="36"/>
      <c r="D43" s="36"/>
      <c r="E43" s="9" t="s">
        <v>53</v>
      </c>
      <c r="F43" s="12">
        <v>2047.2</v>
      </c>
      <c r="G43" s="12">
        <v>0</v>
      </c>
      <c r="H43" s="14">
        <v>11064</v>
      </c>
      <c r="I43" s="12">
        <v>2104.8000000000002</v>
      </c>
      <c r="J43" s="12">
        <f t="shared" si="0"/>
        <v>15216</v>
      </c>
      <c r="K43" s="11" t="s">
        <v>13</v>
      </c>
      <c r="L43" s="18">
        <v>2</v>
      </c>
      <c r="M43" s="16">
        <f t="shared" si="1"/>
        <v>7608</v>
      </c>
      <c r="P43" s="3"/>
    </row>
    <row r="44" spans="2:16" ht="14.1" customHeight="1">
      <c r="B44" s="39"/>
      <c r="C44" s="36"/>
      <c r="D44" s="36"/>
      <c r="E44" s="9" t="s">
        <v>54</v>
      </c>
      <c r="F44" s="12">
        <v>5196</v>
      </c>
      <c r="G44" s="12">
        <v>0</v>
      </c>
      <c r="H44" s="14">
        <v>20190</v>
      </c>
      <c r="I44" s="12">
        <v>7704</v>
      </c>
      <c r="J44" s="12">
        <f t="shared" si="0"/>
        <v>33090</v>
      </c>
      <c r="K44" s="11" t="s">
        <v>13</v>
      </c>
      <c r="L44" s="18">
        <v>5</v>
      </c>
      <c r="M44" s="16">
        <f t="shared" si="1"/>
        <v>6618</v>
      </c>
      <c r="P44" s="3"/>
    </row>
    <row r="45" spans="2:16" ht="14.1" customHeight="1">
      <c r="B45" s="39"/>
      <c r="C45" s="36"/>
      <c r="D45" s="36"/>
      <c r="E45" s="9" t="s">
        <v>55</v>
      </c>
      <c r="F45" s="12">
        <v>14664</v>
      </c>
      <c r="G45" s="12">
        <v>0</v>
      </c>
      <c r="H45" s="14">
        <v>0</v>
      </c>
      <c r="I45" s="12">
        <v>47568</v>
      </c>
      <c r="J45" s="12">
        <f t="shared" si="0"/>
        <v>62232</v>
      </c>
      <c r="K45" s="11" t="s">
        <v>13</v>
      </c>
      <c r="L45" s="18">
        <v>10</v>
      </c>
      <c r="M45" s="16">
        <f t="shared" si="1"/>
        <v>6223.2</v>
      </c>
      <c r="P45" s="3"/>
    </row>
    <row r="46" spans="2:16" ht="14.1" customHeight="1">
      <c r="B46" s="39"/>
      <c r="C46" s="36"/>
      <c r="D46" s="36"/>
      <c r="E46" s="9" t="s">
        <v>56</v>
      </c>
      <c r="F46" s="12">
        <v>672</v>
      </c>
      <c r="G46" s="12">
        <v>0</v>
      </c>
      <c r="H46" s="14">
        <v>2256</v>
      </c>
      <c r="I46" s="12">
        <v>660</v>
      </c>
      <c r="J46" s="12">
        <f t="shared" si="0"/>
        <v>3588</v>
      </c>
      <c r="K46" s="11" t="s">
        <v>13</v>
      </c>
      <c r="L46" s="18">
        <v>5</v>
      </c>
      <c r="M46" s="16">
        <f t="shared" si="1"/>
        <v>717.6</v>
      </c>
      <c r="P46" s="3"/>
    </row>
    <row r="47" spans="2:16" ht="14.1" customHeight="1">
      <c r="B47" s="39"/>
      <c r="C47" s="36"/>
      <c r="D47" s="36"/>
      <c r="E47" s="9" t="s">
        <v>57</v>
      </c>
      <c r="F47" s="12">
        <v>1788</v>
      </c>
      <c r="G47" s="12">
        <v>0</v>
      </c>
      <c r="H47" s="14">
        <v>4608</v>
      </c>
      <c r="I47" s="12">
        <v>1608</v>
      </c>
      <c r="J47" s="12">
        <f t="shared" si="0"/>
        <v>8004</v>
      </c>
      <c r="K47" s="11" t="s">
        <v>13</v>
      </c>
      <c r="L47" s="18">
        <v>10</v>
      </c>
      <c r="M47" s="16">
        <f t="shared" si="1"/>
        <v>800.4</v>
      </c>
      <c r="P47" s="3"/>
    </row>
    <row r="48" spans="2:16" ht="14.1" customHeight="1">
      <c r="B48" s="39"/>
      <c r="C48" s="36"/>
      <c r="D48" s="36"/>
      <c r="E48" s="9" t="s">
        <v>58</v>
      </c>
      <c r="F48" s="12">
        <v>19680</v>
      </c>
      <c r="G48" s="12">
        <v>0</v>
      </c>
      <c r="H48" s="14">
        <v>206160</v>
      </c>
      <c r="I48" s="12">
        <v>20250</v>
      </c>
      <c r="J48" s="12">
        <f t="shared" si="0"/>
        <v>246090</v>
      </c>
      <c r="K48" s="11" t="s">
        <v>13</v>
      </c>
      <c r="L48" s="18">
        <v>25</v>
      </c>
      <c r="M48" s="16">
        <f t="shared" si="1"/>
        <v>9843.6</v>
      </c>
      <c r="P48" s="3"/>
    </row>
    <row r="49" spans="2:16" ht="14.1" customHeight="1">
      <c r="B49" s="39"/>
      <c r="C49" s="36"/>
      <c r="D49" s="36"/>
      <c r="E49" s="9" t="s">
        <v>59</v>
      </c>
      <c r="F49" s="12">
        <v>465.6</v>
      </c>
      <c r="G49" s="12">
        <v>0</v>
      </c>
      <c r="H49" s="14">
        <v>56966.400000000001</v>
      </c>
      <c r="I49" s="12">
        <v>420</v>
      </c>
      <c r="J49" s="12">
        <f t="shared" si="0"/>
        <v>57852</v>
      </c>
      <c r="K49" s="11" t="s">
        <v>13</v>
      </c>
      <c r="L49" s="18">
        <v>2</v>
      </c>
      <c r="M49" s="16">
        <f t="shared" si="1"/>
        <v>28926</v>
      </c>
      <c r="P49" s="3"/>
    </row>
    <row r="50" spans="2:16" ht="14.1" customHeight="1">
      <c r="B50" s="39"/>
      <c r="C50" s="36"/>
      <c r="D50" s="36"/>
      <c r="E50" s="9" t="s">
        <v>60</v>
      </c>
      <c r="F50" s="15">
        <v>465.6</v>
      </c>
      <c r="G50" s="15">
        <v>0</v>
      </c>
      <c r="H50" s="15">
        <v>23210.400000000001</v>
      </c>
      <c r="I50" s="15">
        <v>420</v>
      </c>
      <c r="J50" s="12">
        <f t="shared" si="0"/>
        <v>24096</v>
      </c>
      <c r="K50" s="11" t="s">
        <v>13</v>
      </c>
      <c r="L50" s="15">
        <v>2</v>
      </c>
      <c r="M50" s="16">
        <f t="shared" si="1"/>
        <v>12048</v>
      </c>
      <c r="P50" s="3"/>
    </row>
    <row r="51" spans="2:16" ht="14.1" customHeight="1">
      <c r="B51" s="39"/>
      <c r="C51" s="36"/>
      <c r="D51" s="36"/>
      <c r="E51" s="9" t="s">
        <v>61</v>
      </c>
      <c r="F51" s="15">
        <v>2712</v>
      </c>
      <c r="G51" s="15">
        <v>0</v>
      </c>
      <c r="H51" s="15">
        <v>130776</v>
      </c>
      <c r="I51" s="15">
        <v>2700</v>
      </c>
      <c r="J51" s="12">
        <f t="shared" si="0"/>
        <v>136188</v>
      </c>
      <c r="K51" s="11" t="s">
        <v>13</v>
      </c>
      <c r="L51" s="15">
        <v>10</v>
      </c>
      <c r="M51" s="16">
        <f t="shared" si="1"/>
        <v>13618.8</v>
      </c>
      <c r="P51" s="3"/>
    </row>
    <row r="52" spans="2:16" ht="14.1" customHeight="1">
      <c r="B52" s="39"/>
      <c r="C52" s="36"/>
      <c r="D52" s="36"/>
      <c r="E52" s="9" t="s">
        <v>62</v>
      </c>
      <c r="F52" s="15">
        <v>1435.2</v>
      </c>
      <c r="G52" s="15">
        <v>0</v>
      </c>
      <c r="H52" s="15">
        <v>88848</v>
      </c>
      <c r="I52" s="15">
        <v>1291.2</v>
      </c>
      <c r="J52" s="12">
        <f t="shared" si="0"/>
        <v>91574.399999999994</v>
      </c>
      <c r="K52" s="11" t="s">
        <v>13</v>
      </c>
      <c r="L52" s="15">
        <v>4</v>
      </c>
      <c r="M52" s="16">
        <f t="shared" si="1"/>
        <v>22893.599999999999</v>
      </c>
      <c r="P52" s="3"/>
    </row>
    <row r="53" spans="2:16" ht="14.1" customHeight="1">
      <c r="B53" s="39"/>
      <c r="C53" s="36"/>
      <c r="D53" s="36"/>
      <c r="E53" s="9" t="s">
        <v>63</v>
      </c>
      <c r="F53" s="15">
        <v>698.4</v>
      </c>
      <c r="G53" s="15">
        <v>0</v>
      </c>
      <c r="H53" s="15">
        <v>30211.200000000001</v>
      </c>
      <c r="I53" s="15">
        <v>630</v>
      </c>
      <c r="J53" s="12">
        <f t="shared" si="0"/>
        <v>31539.600000000002</v>
      </c>
      <c r="K53" s="11" t="s">
        <v>13</v>
      </c>
      <c r="L53" s="15">
        <v>3</v>
      </c>
      <c r="M53" s="16">
        <f t="shared" si="1"/>
        <v>10513.2</v>
      </c>
      <c r="P53" s="3"/>
    </row>
    <row r="54" spans="2:16" ht="14.1" customHeight="1">
      <c r="B54" s="39"/>
      <c r="C54" s="36"/>
      <c r="D54" s="36"/>
      <c r="E54" s="9" t="s">
        <v>64</v>
      </c>
      <c r="F54" s="15">
        <v>34149.599999999999</v>
      </c>
      <c r="G54" s="15">
        <v>0</v>
      </c>
      <c r="H54" s="15">
        <v>9486</v>
      </c>
      <c r="I54" s="15">
        <v>37536</v>
      </c>
      <c r="J54" s="12">
        <f t="shared" si="0"/>
        <v>81171.600000000006</v>
      </c>
      <c r="K54" s="11" t="s">
        <v>13</v>
      </c>
      <c r="L54" s="15">
        <v>17</v>
      </c>
      <c r="M54" s="16">
        <f t="shared" si="1"/>
        <v>4774.8</v>
      </c>
      <c r="P54" s="3"/>
    </row>
    <row r="55" spans="2:16" ht="14.1" customHeight="1">
      <c r="B55" s="39"/>
      <c r="C55" s="36"/>
      <c r="D55" s="36"/>
      <c r="E55" s="9" t="s">
        <v>65</v>
      </c>
      <c r="F55" s="15">
        <v>11779.2</v>
      </c>
      <c r="G55" s="15">
        <v>0</v>
      </c>
      <c r="H55" s="15">
        <v>4483.2</v>
      </c>
      <c r="I55" s="15">
        <v>12835.2</v>
      </c>
      <c r="J55" s="12">
        <f t="shared" si="0"/>
        <v>29097.600000000002</v>
      </c>
      <c r="K55" s="11" t="s">
        <v>13</v>
      </c>
      <c r="L55" s="15">
        <v>8</v>
      </c>
      <c r="M55" s="16">
        <f t="shared" si="1"/>
        <v>3637.2000000000003</v>
      </c>
      <c r="P55" s="3"/>
    </row>
    <row r="56" spans="2:16" ht="14.1" customHeight="1">
      <c r="B56" s="39"/>
      <c r="C56" s="36"/>
      <c r="D56" s="36"/>
      <c r="E56" s="9" t="s">
        <v>66</v>
      </c>
      <c r="F56" s="15">
        <v>182412</v>
      </c>
      <c r="G56" s="15">
        <v>0</v>
      </c>
      <c r="H56" s="15">
        <v>437076</v>
      </c>
      <c r="I56" s="15">
        <v>442908</v>
      </c>
      <c r="J56" s="12">
        <f t="shared" si="0"/>
        <v>1062396</v>
      </c>
      <c r="K56" s="11" t="s">
        <v>13</v>
      </c>
      <c r="L56" s="15">
        <v>270</v>
      </c>
      <c r="M56" s="16">
        <f t="shared" si="1"/>
        <v>3934.8</v>
      </c>
      <c r="P56" s="3"/>
    </row>
    <row r="57" spans="2:16" ht="14.1" customHeight="1">
      <c r="B57" s="39"/>
      <c r="C57" s="36"/>
      <c r="D57" s="36"/>
      <c r="E57" s="9" t="s">
        <v>67</v>
      </c>
      <c r="F57" s="15">
        <v>168900</v>
      </c>
      <c r="G57" s="15">
        <v>0</v>
      </c>
      <c r="H57" s="15">
        <v>903300</v>
      </c>
      <c r="I57" s="15">
        <v>410100</v>
      </c>
      <c r="J57" s="12">
        <f t="shared" si="0"/>
        <v>1482300</v>
      </c>
      <c r="K57" s="11" t="s">
        <v>13</v>
      </c>
      <c r="L57" s="15">
        <v>250</v>
      </c>
      <c r="M57" s="16">
        <f t="shared" si="1"/>
        <v>5929.2</v>
      </c>
      <c r="P57" s="3"/>
    </row>
    <row r="58" spans="2:16" ht="14.1" customHeight="1">
      <c r="B58" s="39"/>
      <c r="C58" s="36"/>
      <c r="D58" s="36"/>
      <c r="E58" s="9" t="s">
        <v>68</v>
      </c>
      <c r="F58" s="15">
        <v>20268</v>
      </c>
      <c r="G58" s="15">
        <v>0</v>
      </c>
      <c r="H58" s="15">
        <v>32508</v>
      </c>
      <c r="I58" s="15">
        <v>49212</v>
      </c>
      <c r="J58" s="12">
        <f t="shared" si="0"/>
        <v>101988</v>
      </c>
      <c r="K58" s="11" t="s">
        <v>13</v>
      </c>
      <c r="L58" s="15">
        <v>30</v>
      </c>
      <c r="M58" s="16">
        <f t="shared" si="1"/>
        <v>3399.6</v>
      </c>
      <c r="P58" s="3"/>
    </row>
    <row r="59" spans="2:16" ht="25.5" customHeight="1">
      <c r="B59" s="39"/>
      <c r="C59" s="36"/>
      <c r="D59" s="36"/>
      <c r="E59" s="9" t="s">
        <v>69</v>
      </c>
      <c r="F59" s="12">
        <v>128640</v>
      </c>
      <c r="G59" s="12">
        <v>0</v>
      </c>
      <c r="H59" s="12">
        <v>636720</v>
      </c>
      <c r="I59" s="12">
        <v>205200</v>
      </c>
      <c r="J59" s="12">
        <f t="shared" si="0"/>
        <v>970560</v>
      </c>
      <c r="K59" s="11" t="s">
        <v>13</v>
      </c>
      <c r="L59" s="12">
        <v>200</v>
      </c>
      <c r="M59" s="16">
        <f t="shared" si="1"/>
        <v>4852.8</v>
      </c>
      <c r="P59" s="3"/>
    </row>
    <row r="60" spans="2:16" ht="25.5" customHeight="1">
      <c r="B60" s="39"/>
      <c r="C60" s="36"/>
      <c r="D60" s="36"/>
      <c r="E60" s="9" t="s">
        <v>70</v>
      </c>
      <c r="F60" s="12">
        <v>28872</v>
      </c>
      <c r="G60" s="12">
        <v>0</v>
      </c>
      <c r="H60" s="12">
        <v>57384</v>
      </c>
      <c r="I60" s="12">
        <v>35928</v>
      </c>
      <c r="J60" s="12">
        <f t="shared" si="0"/>
        <v>122184</v>
      </c>
      <c r="K60" s="11" t="s">
        <v>13</v>
      </c>
      <c r="L60" s="12">
        <v>60</v>
      </c>
      <c r="M60" s="16">
        <f t="shared" si="1"/>
        <v>2036.4</v>
      </c>
      <c r="P60" s="3"/>
    </row>
    <row r="61" spans="2:16" ht="25.5" customHeight="1">
      <c r="B61" s="39"/>
      <c r="C61" s="36"/>
      <c r="D61" s="36"/>
      <c r="E61" s="9" t="s">
        <v>71</v>
      </c>
      <c r="F61" s="12">
        <v>13860</v>
      </c>
      <c r="G61" s="12">
        <v>0</v>
      </c>
      <c r="H61" s="12">
        <v>27468</v>
      </c>
      <c r="I61" s="12">
        <v>17220</v>
      </c>
      <c r="J61" s="12">
        <f t="shared" si="0"/>
        <v>58548</v>
      </c>
      <c r="K61" s="11" t="s">
        <v>13</v>
      </c>
      <c r="L61" s="12">
        <v>35</v>
      </c>
      <c r="M61" s="16">
        <f t="shared" si="1"/>
        <v>1672.8</v>
      </c>
      <c r="P61" s="3"/>
    </row>
    <row r="62" spans="2:16" ht="25.5" customHeight="1">
      <c r="B62" s="39"/>
      <c r="C62" s="36"/>
      <c r="D62" s="36"/>
      <c r="E62" s="9" t="s">
        <v>72</v>
      </c>
      <c r="F62" s="12">
        <v>1413600</v>
      </c>
      <c r="G62" s="12">
        <v>0</v>
      </c>
      <c r="H62" s="12">
        <v>592800</v>
      </c>
      <c r="I62" s="12">
        <v>2633400</v>
      </c>
      <c r="J62" s="12">
        <f t="shared" si="0"/>
        <v>4639800</v>
      </c>
      <c r="K62" s="11" t="s">
        <v>13</v>
      </c>
      <c r="L62" s="12">
        <v>9500</v>
      </c>
      <c r="M62" s="16">
        <f t="shared" si="1"/>
        <v>488.4</v>
      </c>
      <c r="P62" s="3"/>
    </row>
    <row r="63" spans="2:16" ht="14.1" customHeight="1">
      <c r="B63" s="39"/>
      <c r="C63" s="36"/>
      <c r="D63" s="36"/>
      <c r="E63" s="9" t="s">
        <v>73</v>
      </c>
      <c r="F63" s="12">
        <v>1318698</v>
      </c>
      <c r="G63" s="12">
        <v>0</v>
      </c>
      <c r="H63" s="12">
        <v>1117184.1000000001</v>
      </c>
      <c r="I63" s="12">
        <v>237543.9</v>
      </c>
      <c r="J63" s="12">
        <f t="shared" si="0"/>
        <v>2673426</v>
      </c>
      <c r="K63" s="11" t="s">
        <v>13</v>
      </c>
      <c r="L63" s="12">
        <v>6005</v>
      </c>
      <c r="M63" s="16">
        <f t="shared" si="1"/>
        <v>445.2</v>
      </c>
      <c r="P63" s="3"/>
    </row>
    <row r="64" spans="2:16" ht="25.35" customHeight="1">
      <c r="B64" s="39"/>
      <c r="C64" s="36"/>
      <c r="D64" s="36"/>
      <c r="E64" s="9" t="s">
        <v>74</v>
      </c>
      <c r="F64" s="12">
        <v>35700</v>
      </c>
      <c r="G64" s="12">
        <v>0</v>
      </c>
      <c r="H64" s="12">
        <v>1500</v>
      </c>
      <c r="I64" s="12">
        <v>84000</v>
      </c>
      <c r="J64" s="12">
        <f t="shared" si="0"/>
        <v>121200</v>
      </c>
      <c r="K64" s="11" t="s">
        <v>13</v>
      </c>
      <c r="L64" s="12">
        <v>250</v>
      </c>
      <c r="M64" s="16">
        <f t="shared" si="1"/>
        <v>484.8</v>
      </c>
      <c r="P64" s="3"/>
    </row>
    <row r="65" spans="2:16" ht="14.1" customHeight="1">
      <c r="B65" s="39"/>
      <c r="C65" s="36"/>
      <c r="D65" s="36"/>
      <c r="E65" s="9" t="s">
        <v>75</v>
      </c>
      <c r="F65" s="12">
        <v>92880</v>
      </c>
      <c r="G65" s="12">
        <v>0</v>
      </c>
      <c r="H65" s="12">
        <v>4320</v>
      </c>
      <c r="I65" s="12">
        <v>155736</v>
      </c>
      <c r="J65" s="12">
        <f t="shared" si="0"/>
        <v>252936</v>
      </c>
      <c r="K65" s="11" t="s">
        <v>13</v>
      </c>
      <c r="L65" s="12">
        <v>180</v>
      </c>
      <c r="M65" s="16">
        <f t="shared" si="1"/>
        <v>1405.2</v>
      </c>
      <c r="P65" s="3"/>
    </row>
    <row r="66" spans="2:16" ht="14.1" customHeight="1">
      <c r="B66" s="39"/>
      <c r="C66" s="36"/>
      <c r="D66" s="36"/>
      <c r="E66" s="9" t="s">
        <v>76</v>
      </c>
      <c r="F66" s="12">
        <v>207360</v>
      </c>
      <c r="G66" s="12">
        <v>0</v>
      </c>
      <c r="H66" s="12">
        <v>2101680</v>
      </c>
      <c r="I66" s="12">
        <v>495360</v>
      </c>
      <c r="J66" s="12">
        <f t="shared" si="0"/>
        <v>2804400</v>
      </c>
      <c r="K66" s="11" t="s">
        <v>13</v>
      </c>
      <c r="L66" s="12">
        <v>600</v>
      </c>
      <c r="M66" s="16">
        <f t="shared" si="1"/>
        <v>4674</v>
      </c>
      <c r="P66" s="3"/>
    </row>
    <row r="67" spans="2:16" ht="14.1" customHeight="1">
      <c r="B67" s="39"/>
      <c r="C67" s="36"/>
      <c r="D67" s="36"/>
      <c r="E67" s="9" t="s">
        <v>77</v>
      </c>
      <c r="F67" s="12">
        <v>72576</v>
      </c>
      <c r="G67" s="12">
        <v>0</v>
      </c>
      <c r="H67" s="12">
        <v>317016</v>
      </c>
      <c r="I67" s="12">
        <v>173376</v>
      </c>
      <c r="J67" s="12">
        <f t="shared" si="0"/>
        <v>562968</v>
      </c>
      <c r="K67" s="11" t="s">
        <v>13</v>
      </c>
      <c r="L67" s="12">
        <v>210</v>
      </c>
      <c r="M67" s="16">
        <f t="shared" si="1"/>
        <v>2680.8</v>
      </c>
      <c r="P67" s="3"/>
    </row>
    <row r="68" spans="2:16" ht="14.1" customHeight="1">
      <c r="B68" s="39"/>
      <c r="C68" s="36"/>
      <c r="D68" s="36"/>
      <c r="E68" s="9" t="s">
        <v>78</v>
      </c>
      <c r="F68" s="12">
        <v>10368</v>
      </c>
      <c r="G68" s="12">
        <v>0</v>
      </c>
      <c r="H68" s="12">
        <v>29232</v>
      </c>
      <c r="I68" s="12">
        <v>24768</v>
      </c>
      <c r="J68" s="12">
        <f t="shared" si="0"/>
        <v>64368</v>
      </c>
      <c r="K68" s="11" t="s">
        <v>13</v>
      </c>
      <c r="L68" s="12">
        <v>30</v>
      </c>
      <c r="M68" s="16">
        <f t="shared" si="1"/>
        <v>2145.6</v>
      </c>
      <c r="P68" s="3"/>
    </row>
    <row r="69" spans="2:16" ht="14.1" customHeight="1">
      <c r="B69" s="39"/>
      <c r="C69" s="36"/>
      <c r="D69" s="36"/>
      <c r="E69" s="9" t="s">
        <v>79</v>
      </c>
      <c r="F69" s="12">
        <v>7728</v>
      </c>
      <c r="G69" s="12">
        <v>0</v>
      </c>
      <c r="H69" s="12">
        <v>0</v>
      </c>
      <c r="I69" s="12">
        <v>53382</v>
      </c>
      <c r="J69" s="12">
        <f t="shared" si="0"/>
        <v>61110</v>
      </c>
      <c r="K69" s="11" t="s">
        <v>13</v>
      </c>
      <c r="L69" s="12">
        <v>35</v>
      </c>
      <c r="M69" s="16">
        <f t="shared" si="1"/>
        <v>1746</v>
      </c>
      <c r="P69" s="3"/>
    </row>
    <row r="70" spans="2:16" ht="25.35" customHeight="1">
      <c r="B70" s="39"/>
      <c r="C70" s="36"/>
      <c r="D70" s="36"/>
      <c r="E70" s="9" t="s">
        <v>80</v>
      </c>
      <c r="F70" s="12">
        <v>63252</v>
      </c>
      <c r="G70" s="12">
        <v>0</v>
      </c>
      <c r="H70" s="12">
        <v>56952</v>
      </c>
      <c r="I70" s="12">
        <v>405300</v>
      </c>
      <c r="J70" s="12">
        <f t="shared" si="0"/>
        <v>525504</v>
      </c>
      <c r="K70" s="11" t="s">
        <v>13</v>
      </c>
      <c r="L70" s="12">
        <v>70</v>
      </c>
      <c r="M70" s="16">
        <f t="shared" si="1"/>
        <v>7507.2</v>
      </c>
      <c r="P70" s="3"/>
    </row>
    <row r="71" spans="2:16" ht="25.35" customHeight="1">
      <c r="B71" s="39"/>
      <c r="C71" s="36"/>
      <c r="D71" s="36"/>
      <c r="E71" s="9" t="s">
        <v>81</v>
      </c>
      <c r="F71" s="12">
        <v>27000</v>
      </c>
      <c r="G71" s="12">
        <v>0</v>
      </c>
      <c r="H71" s="12">
        <v>21564</v>
      </c>
      <c r="I71" s="12">
        <v>173628</v>
      </c>
      <c r="J71" s="12">
        <f t="shared" ref="J71:J97" si="2">F71+G71+H71+I71</f>
        <v>222192</v>
      </c>
      <c r="K71" s="11" t="s">
        <v>13</v>
      </c>
      <c r="L71" s="12">
        <v>30</v>
      </c>
      <c r="M71" s="16">
        <f t="shared" ref="M71:M97" si="3">J71/L71</f>
        <v>7406.4</v>
      </c>
      <c r="P71" s="3"/>
    </row>
    <row r="72" spans="2:16" ht="25.35" customHeight="1">
      <c r="B72" s="39"/>
      <c r="C72" s="36"/>
      <c r="D72" s="36"/>
      <c r="E72" s="9" t="s">
        <v>82</v>
      </c>
      <c r="F72" s="12">
        <v>79080</v>
      </c>
      <c r="G72" s="12">
        <v>0</v>
      </c>
      <c r="H72" s="12">
        <v>316800</v>
      </c>
      <c r="I72" s="12">
        <v>210600</v>
      </c>
      <c r="J72" s="12">
        <f t="shared" si="2"/>
        <v>606480</v>
      </c>
      <c r="K72" s="11" t="s">
        <v>13</v>
      </c>
      <c r="L72" s="12">
        <v>100</v>
      </c>
      <c r="M72" s="16">
        <f t="shared" si="3"/>
        <v>6064.8</v>
      </c>
      <c r="P72" s="3"/>
    </row>
    <row r="73" spans="2:16" ht="25.35" customHeight="1">
      <c r="B73" s="39"/>
      <c r="C73" s="36"/>
      <c r="D73" s="36"/>
      <c r="E73" s="9" t="s">
        <v>83</v>
      </c>
      <c r="F73" s="12">
        <v>57486</v>
      </c>
      <c r="G73" s="12">
        <v>0</v>
      </c>
      <c r="H73" s="12">
        <v>59466</v>
      </c>
      <c r="I73" s="12">
        <v>61842</v>
      </c>
      <c r="J73" s="12">
        <f t="shared" si="2"/>
        <v>178794</v>
      </c>
      <c r="K73" s="11" t="s">
        <v>13</v>
      </c>
      <c r="L73" s="12">
        <v>55</v>
      </c>
      <c r="M73" s="16">
        <f t="shared" si="3"/>
        <v>3250.8</v>
      </c>
      <c r="P73" s="3"/>
    </row>
    <row r="74" spans="2:16" ht="14.1" customHeight="1">
      <c r="B74" s="39"/>
      <c r="C74" s="36"/>
      <c r="D74" s="36"/>
      <c r="E74" s="9" t="s">
        <v>84</v>
      </c>
      <c r="F74" s="12">
        <v>134100</v>
      </c>
      <c r="G74" s="12">
        <v>0</v>
      </c>
      <c r="H74" s="12">
        <v>11400</v>
      </c>
      <c r="I74" s="12">
        <v>926400</v>
      </c>
      <c r="J74" s="12">
        <f t="shared" si="2"/>
        <v>1071900</v>
      </c>
      <c r="K74" s="11" t="s">
        <v>13</v>
      </c>
      <c r="L74" s="12">
        <v>250</v>
      </c>
      <c r="M74" s="16">
        <f t="shared" si="3"/>
        <v>4287.6000000000004</v>
      </c>
      <c r="P74" s="3"/>
    </row>
    <row r="75" spans="2:16" ht="14.1" customHeight="1">
      <c r="B75" s="39"/>
      <c r="C75" s="36"/>
      <c r="D75" s="36"/>
      <c r="E75" s="9" t="s">
        <v>85</v>
      </c>
      <c r="F75" s="12">
        <v>136122</v>
      </c>
      <c r="G75" s="12">
        <v>0</v>
      </c>
      <c r="H75" s="12">
        <v>0</v>
      </c>
      <c r="I75" s="12">
        <v>254772</v>
      </c>
      <c r="J75" s="12">
        <f t="shared" si="2"/>
        <v>390894</v>
      </c>
      <c r="K75" s="11" t="s">
        <v>13</v>
      </c>
      <c r="L75" s="12">
        <v>35</v>
      </c>
      <c r="M75" s="16">
        <f t="shared" si="3"/>
        <v>11168.4</v>
      </c>
      <c r="P75" s="3"/>
    </row>
    <row r="76" spans="2:16" ht="25.35" customHeight="1">
      <c r="B76" s="39"/>
      <c r="C76" s="36"/>
      <c r="D76" s="36"/>
      <c r="E76" s="9" t="s">
        <v>86</v>
      </c>
      <c r="F76" s="12">
        <v>877920</v>
      </c>
      <c r="G76" s="12">
        <v>0</v>
      </c>
      <c r="H76" s="12">
        <v>238080</v>
      </c>
      <c r="I76" s="12">
        <v>1328486.3999999999</v>
      </c>
      <c r="J76" s="12">
        <f t="shared" si="2"/>
        <v>2444486.4</v>
      </c>
      <c r="K76" s="11" t="s">
        <v>13</v>
      </c>
      <c r="L76" s="12">
        <v>496</v>
      </c>
      <c r="M76" s="16">
        <f t="shared" si="3"/>
        <v>4928.3999999999996</v>
      </c>
      <c r="P76" s="3"/>
    </row>
    <row r="77" spans="2:16" ht="14.1" customHeight="1">
      <c r="B77" s="39"/>
      <c r="C77" s="36"/>
      <c r="D77" s="36"/>
      <c r="E77" s="9" t="s">
        <v>87</v>
      </c>
      <c r="F77" s="12">
        <v>5585.64</v>
      </c>
      <c r="G77" s="12">
        <v>0</v>
      </c>
      <c r="H77" s="12">
        <v>10700.51</v>
      </c>
      <c r="I77" s="12">
        <v>5586</v>
      </c>
      <c r="J77" s="12">
        <f t="shared" si="2"/>
        <v>21872.15</v>
      </c>
      <c r="K77" s="11" t="s">
        <v>13</v>
      </c>
      <c r="L77" s="12">
        <v>1</v>
      </c>
      <c r="M77" s="16">
        <f t="shared" si="3"/>
        <v>21872.15</v>
      </c>
      <c r="P77" s="3"/>
    </row>
    <row r="78" spans="2:16" ht="25.35" customHeight="1">
      <c r="B78" s="39"/>
      <c r="C78" s="36"/>
      <c r="D78" s="37"/>
      <c r="E78" s="9" t="s">
        <v>88</v>
      </c>
      <c r="F78" s="12">
        <v>0</v>
      </c>
      <c r="G78" s="12">
        <v>0</v>
      </c>
      <c r="H78" s="12">
        <v>21500</v>
      </c>
      <c r="I78" s="12">
        <f>3912175.12+6694380</f>
        <v>10606555.120000001</v>
      </c>
      <c r="J78" s="12">
        <f t="shared" si="2"/>
        <v>10628055.120000001</v>
      </c>
      <c r="K78" s="11" t="s">
        <v>13</v>
      </c>
      <c r="L78" s="12">
        <v>12</v>
      </c>
      <c r="M78" s="16">
        <f t="shared" si="3"/>
        <v>885671.26000000013</v>
      </c>
      <c r="P78" s="3"/>
    </row>
    <row r="79" spans="2:16" ht="14.1" customHeight="1">
      <c r="B79" s="39"/>
      <c r="C79" s="36"/>
      <c r="D79" s="35" t="s">
        <v>111</v>
      </c>
      <c r="E79" s="9" t="s">
        <v>89</v>
      </c>
      <c r="F79" s="12">
        <v>6458.4</v>
      </c>
      <c r="G79" s="12">
        <v>0</v>
      </c>
      <c r="H79" s="12">
        <v>5400</v>
      </c>
      <c r="I79" s="12">
        <v>7005.6</v>
      </c>
      <c r="J79" s="12">
        <f t="shared" si="2"/>
        <v>18864</v>
      </c>
      <c r="K79" s="11" t="s">
        <v>110</v>
      </c>
      <c r="L79" s="12">
        <v>6</v>
      </c>
      <c r="M79" s="16">
        <f t="shared" si="3"/>
        <v>3144</v>
      </c>
      <c r="P79" s="3"/>
    </row>
    <row r="80" spans="2:16" ht="14.1" customHeight="1">
      <c r="B80" s="39"/>
      <c r="C80" s="36"/>
      <c r="D80" s="36"/>
      <c r="E80" s="9" t="s">
        <v>90</v>
      </c>
      <c r="F80" s="12">
        <v>12323229.970000001</v>
      </c>
      <c r="G80" s="12">
        <v>0</v>
      </c>
      <c r="H80" s="12">
        <v>8281852.6600000001</v>
      </c>
      <c r="I80" s="12">
        <v>939638.57799999998</v>
      </c>
      <c r="J80" s="12">
        <f t="shared" si="2"/>
        <v>21544721.208000004</v>
      </c>
      <c r="K80" s="11" t="s">
        <v>110</v>
      </c>
      <c r="L80" s="12">
        <v>78401.460000000006</v>
      </c>
      <c r="M80" s="16">
        <f t="shared" si="3"/>
        <v>274.8</v>
      </c>
      <c r="P80" s="3"/>
    </row>
    <row r="81" spans="2:16" ht="14.1" customHeight="1">
      <c r="B81" s="39"/>
      <c r="C81" s="36"/>
      <c r="D81" s="36"/>
      <c r="E81" s="9" t="s">
        <v>91</v>
      </c>
      <c r="F81" s="12">
        <v>331452</v>
      </c>
      <c r="G81" s="12">
        <v>0</v>
      </c>
      <c r="H81" s="12">
        <v>372146.4</v>
      </c>
      <c r="I81" s="12">
        <v>186170.4</v>
      </c>
      <c r="J81" s="12">
        <f t="shared" si="2"/>
        <v>889768.8</v>
      </c>
      <c r="K81" s="11" t="s">
        <v>110</v>
      </c>
      <c r="L81" s="12">
        <v>54</v>
      </c>
      <c r="M81" s="16">
        <f t="shared" si="3"/>
        <v>16477.2</v>
      </c>
      <c r="P81" s="3"/>
    </row>
    <row r="82" spans="2:16" ht="14.1" customHeight="1">
      <c r="B82" s="39"/>
      <c r="C82" s="36"/>
      <c r="D82" s="36"/>
      <c r="E82" s="9" t="s">
        <v>92</v>
      </c>
      <c r="F82" s="12">
        <v>551232</v>
      </c>
      <c r="G82" s="12">
        <v>0</v>
      </c>
      <c r="H82" s="12">
        <v>719483.04</v>
      </c>
      <c r="I82" s="12">
        <v>749926.08</v>
      </c>
      <c r="J82" s="12">
        <f t="shared" si="2"/>
        <v>2020641.12</v>
      </c>
      <c r="K82" s="11" t="s">
        <v>110</v>
      </c>
      <c r="L82" s="12">
        <v>104.4</v>
      </c>
      <c r="M82" s="16">
        <f t="shared" si="3"/>
        <v>19354.8</v>
      </c>
      <c r="P82" s="3"/>
    </row>
    <row r="83" spans="2:16" ht="14.1" customHeight="1">
      <c r="B83" s="39"/>
      <c r="C83" s="36"/>
      <c r="D83" s="37"/>
      <c r="E83" s="9" t="s">
        <v>93</v>
      </c>
      <c r="F83" s="12">
        <v>16956</v>
      </c>
      <c r="G83" s="12">
        <v>0</v>
      </c>
      <c r="H83" s="12">
        <v>0</v>
      </c>
      <c r="I83" s="12">
        <v>34862.400000000001</v>
      </c>
      <c r="J83" s="12">
        <f t="shared" si="2"/>
        <v>51818.400000000001</v>
      </c>
      <c r="K83" s="11" t="s">
        <v>110</v>
      </c>
      <c r="L83" s="12">
        <v>18</v>
      </c>
      <c r="M83" s="16">
        <f t="shared" si="3"/>
        <v>2878.8</v>
      </c>
      <c r="P83" s="3"/>
    </row>
    <row r="84" spans="2:16" ht="25.35" customHeight="1">
      <c r="B84" s="39"/>
      <c r="C84" s="36"/>
      <c r="D84" s="35" t="s">
        <v>112</v>
      </c>
      <c r="E84" s="9" t="s">
        <v>94</v>
      </c>
      <c r="F84" s="12">
        <v>21240</v>
      </c>
      <c r="G84" s="12">
        <v>0</v>
      </c>
      <c r="H84" s="12">
        <v>32400</v>
      </c>
      <c r="I84" s="12">
        <v>141480</v>
      </c>
      <c r="J84" s="12">
        <f t="shared" si="2"/>
        <v>195120</v>
      </c>
      <c r="K84" s="11" t="s">
        <v>14</v>
      </c>
      <c r="L84" s="12">
        <v>300</v>
      </c>
      <c r="M84" s="16">
        <f t="shared" si="3"/>
        <v>650.4</v>
      </c>
      <c r="P84" s="3"/>
    </row>
    <row r="85" spans="2:16" ht="25.35" customHeight="1">
      <c r="B85" s="39"/>
      <c r="C85" s="36"/>
      <c r="D85" s="36"/>
      <c r="E85" s="9" t="s">
        <v>95</v>
      </c>
      <c r="F85" s="12">
        <v>7080</v>
      </c>
      <c r="G85" s="12">
        <v>0</v>
      </c>
      <c r="H85" s="12">
        <v>12720</v>
      </c>
      <c r="I85" s="12">
        <v>47160</v>
      </c>
      <c r="J85" s="12">
        <f t="shared" si="2"/>
        <v>66960</v>
      </c>
      <c r="K85" s="11" t="s">
        <v>14</v>
      </c>
      <c r="L85" s="12">
        <v>100</v>
      </c>
      <c r="M85" s="16">
        <f t="shared" si="3"/>
        <v>669.6</v>
      </c>
      <c r="P85" s="3"/>
    </row>
    <row r="86" spans="2:16" ht="25.35" customHeight="1">
      <c r="B86" s="39"/>
      <c r="C86" s="36"/>
      <c r="D86" s="36"/>
      <c r="E86" s="9" t="s">
        <v>96</v>
      </c>
      <c r="F86" s="12">
        <v>7080</v>
      </c>
      <c r="G86" s="12">
        <v>0</v>
      </c>
      <c r="H86" s="12">
        <v>16080</v>
      </c>
      <c r="I86" s="12">
        <v>47160</v>
      </c>
      <c r="J86" s="12">
        <f t="shared" si="2"/>
        <v>70320</v>
      </c>
      <c r="K86" s="11" t="s">
        <v>14</v>
      </c>
      <c r="L86" s="12">
        <v>100</v>
      </c>
      <c r="M86" s="16">
        <f t="shared" si="3"/>
        <v>703.2</v>
      </c>
      <c r="P86" s="3"/>
    </row>
    <row r="87" spans="2:16" ht="25.35" customHeight="1">
      <c r="B87" s="39"/>
      <c r="C87" s="36"/>
      <c r="D87" s="36"/>
      <c r="E87" s="9" t="s">
        <v>97</v>
      </c>
      <c r="F87" s="12">
        <v>7080</v>
      </c>
      <c r="G87" s="12">
        <v>0</v>
      </c>
      <c r="H87" s="12">
        <v>19800</v>
      </c>
      <c r="I87" s="12">
        <v>47160</v>
      </c>
      <c r="J87" s="12">
        <f t="shared" si="2"/>
        <v>74040</v>
      </c>
      <c r="K87" s="11" t="s">
        <v>14</v>
      </c>
      <c r="L87" s="12">
        <v>100</v>
      </c>
      <c r="M87" s="16">
        <f t="shared" si="3"/>
        <v>740.4</v>
      </c>
      <c r="P87" s="3"/>
    </row>
    <row r="88" spans="2:16" ht="25.35" customHeight="1">
      <c r="B88" s="39"/>
      <c r="C88" s="36"/>
      <c r="D88" s="36"/>
      <c r="E88" s="9" t="s">
        <v>98</v>
      </c>
      <c r="F88" s="12">
        <v>7080</v>
      </c>
      <c r="G88" s="12">
        <v>0</v>
      </c>
      <c r="H88" s="12">
        <v>24480</v>
      </c>
      <c r="I88" s="12">
        <v>47160</v>
      </c>
      <c r="J88" s="12">
        <f t="shared" si="2"/>
        <v>78720</v>
      </c>
      <c r="K88" s="11" t="s">
        <v>14</v>
      </c>
      <c r="L88" s="12">
        <v>100</v>
      </c>
      <c r="M88" s="16">
        <f t="shared" si="3"/>
        <v>787.2</v>
      </c>
      <c r="P88" s="3"/>
    </row>
    <row r="89" spans="2:16" ht="25.35" customHeight="1">
      <c r="B89" s="39"/>
      <c r="C89" s="36"/>
      <c r="D89" s="36"/>
      <c r="E89" s="9" t="s">
        <v>99</v>
      </c>
      <c r="F89" s="12">
        <v>4800</v>
      </c>
      <c r="G89" s="12">
        <v>0</v>
      </c>
      <c r="H89" s="12">
        <v>1440</v>
      </c>
      <c r="I89" s="12">
        <v>5520</v>
      </c>
      <c r="J89" s="12">
        <f t="shared" si="2"/>
        <v>11760</v>
      </c>
      <c r="K89" s="11" t="s">
        <v>14</v>
      </c>
      <c r="L89" s="12">
        <v>100</v>
      </c>
      <c r="M89" s="16">
        <f t="shared" si="3"/>
        <v>117.6</v>
      </c>
      <c r="P89" s="3"/>
    </row>
    <row r="90" spans="2:16" ht="25.35" customHeight="1">
      <c r="B90" s="39"/>
      <c r="C90" s="36"/>
      <c r="D90" s="36"/>
      <c r="E90" s="9" t="s">
        <v>100</v>
      </c>
      <c r="F90" s="12">
        <v>2640</v>
      </c>
      <c r="G90" s="12">
        <v>0</v>
      </c>
      <c r="H90" s="12">
        <v>2376</v>
      </c>
      <c r="I90" s="12">
        <v>3036</v>
      </c>
      <c r="J90" s="12">
        <f t="shared" si="2"/>
        <v>8052</v>
      </c>
      <c r="K90" s="11" t="s">
        <v>14</v>
      </c>
      <c r="L90" s="12">
        <v>55</v>
      </c>
      <c r="M90" s="16">
        <f t="shared" si="3"/>
        <v>146.4</v>
      </c>
      <c r="P90" s="3"/>
    </row>
    <row r="91" spans="2:16" ht="25.5" customHeight="1">
      <c r="B91" s="40"/>
      <c r="C91" s="37"/>
      <c r="D91" s="37"/>
      <c r="E91" s="9" t="s">
        <v>101</v>
      </c>
      <c r="F91" s="12">
        <v>2496</v>
      </c>
      <c r="G91" s="12">
        <v>0</v>
      </c>
      <c r="H91" s="12">
        <v>3244.8</v>
      </c>
      <c r="I91" s="12">
        <v>2870.4</v>
      </c>
      <c r="J91" s="12">
        <f t="shared" si="2"/>
        <v>8611.2000000000007</v>
      </c>
      <c r="K91" s="11" t="s">
        <v>14</v>
      </c>
      <c r="L91" s="12">
        <v>52</v>
      </c>
      <c r="M91" s="16">
        <f t="shared" si="3"/>
        <v>165.60000000000002</v>
      </c>
      <c r="P91" s="3"/>
    </row>
    <row r="92" spans="2:16" ht="14.1" customHeight="1">
      <c r="B92" s="38">
        <v>2</v>
      </c>
      <c r="C92" s="35" t="s">
        <v>102</v>
      </c>
      <c r="D92" s="32" t="s">
        <v>113</v>
      </c>
      <c r="E92" s="10" t="s">
        <v>103</v>
      </c>
      <c r="F92" s="12">
        <v>12470.4</v>
      </c>
      <c r="G92" s="12">
        <v>0</v>
      </c>
      <c r="H92" s="12">
        <v>42624</v>
      </c>
      <c r="I92" s="12">
        <v>18158.400000000001</v>
      </c>
      <c r="J92" s="12">
        <f t="shared" si="2"/>
        <v>73252.800000000003</v>
      </c>
      <c r="K92" s="11" t="s">
        <v>13</v>
      </c>
      <c r="L92" s="12">
        <v>12</v>
      </c>
      <c r="M92" s="16">
        <f t="shared" si="3"/>
        <v>6104.4000000000005</v>
      </c>
      <c r="P92" s="3"/>
    </row>
    <row r="93" spans="2:16" ht="25.35" customHeight="1">
      <c r="B93" s="39"/>
      <c r="C93" s="36"/>
      <c r="D93" s="33"/>
      <c r="E93" s="10" t="s">
        <v>104</v>
      </c>
      <c r="F93" s="12">
        <v>3960</v>
      </c>
      <c r="G93" s="12">
        <v>0</v>
      </c>
      <c r="H93" s="12">
        <v>1320</v>
      </c>
      <c r="I93" s="12">
        <v>3600</v>
      </c>
      <c r="J93" s="12">
        <f t="shared" si="2"/>
        <v>8880</v>
      </c>
      <c r="K93" s="11" t="s">
        <v>13</v>
      </c>
      <c r="L93" s="12">
        <v>100</v>
      </c>
      <c r="M93" s="16">
        <f t="shared" si="3"/>
        <v>88.8</v>
      </c>
      <c r="P93" s="3"/>
    </row>
    <row r="94" spans="2:16" ht="25.35" customHeight="1">
      <c r="B94" s="39"/>
      <c r="C94" s="36"/>
      <c r="D94" s="34"/>
      <c r="E94" s="10" t="s">
        <v>105</v>
      </c>
      <c r="F94" s="12">
        <v>36777.599999999999</v>
      </c>
      <c r="G94" s="12">
        <v>0</v>
      </c>
      <c r="H94" s="12">
        <v>205507.20000000001</v>
      </c>
      <c r="I94" s="12">
        <v>39715.199999999997</v>
      </c>
      <c r="J94" s="12">
        <f t="shared" si="2"/>
        <v>282000</v>
      </c>
      <c r="K94" s="11" t="s">
        <v>13</v>
      </c>
      <c r="L94" s="12">
        <v>8</v>
      </c>
      <c r="M94" s="16">
        <f t="shared" si="3"/>
        <v>35250</v>
      </c>
      <c r="P94" s="3"/>
    </row>
    <row r="95" spans="2:16" ht="17.100000000000001" customHeight="1">
      <c r="B95" s="39"/>
      <c r="C95" s="36"/>
      <c r="D95" s="32" t="s">
        <v>114</v>
      </c>
      <c r="E95" s="9" t="s">
        <v>106</v>
      </c>
      <c r="F95" s="12">
        <v>25920</v>
      </c>
      <c r="G95" s="12">
        <v>0</v>
      </c>
      <c r="H95" s="12">
        <v>266400</v>
      </c>
      <c r="I95" s="12">
        <v>28080</v>
      </c>
      <c r="J95" s="12">
        <f t="shared" si="2"/>
        <v>320400</v>
      </c>
      <c r="K95" s="11" t="s">
        <v>14</v>
      </c>
      <c r="L95" s="12">
        <v>200</v>
      </c>
      <c r="M95" s="16">
        <f t="shared" si="3"/>
        <v>1602</v>
      </c>
      <c r="P95" s="3"/>
    </row>
    <row r="96" spans="2:16" ht="17.100000000000001" customHeight="1">
      <c r="B96" s="39"/>
      <c r="C96" s="36"/>
      <c r="D96" s="33"/>
      <c r="E96" s="9" t="s">
        <v>109</v>
      </c>
      <c r="F96" s="12">
        <v>33120</v>
      </c>
      <c r="G96" s="12">
        <v>0</v>
      </c>
      <c r="H96" s="12">
        <v>7680</v>
      </c>
      <c r="I96" s="12">
        <v>33360</v>
      </c>
      <c r="J96" s="12">
        <f t="shared" si="2"/>
        <v>74160</v>
      </c>
      <c r="K96" s="11" t="s">
        <v>14</v>
      </c>
      <c r="L96" s="12">
        <v>100</v>
      </c>
      <c r="M96" s="16">
        <f t="shared" si="3"/>
        <v>741.6</v>
      </c>
      <c r="P96" s="3"/>
    </row>
    <row r="97" spans="2:16" ht="30.75" customHeight="1">
      <c r="B97" s="40"/>
      <c r="C97" s="37"/>
      <c r="D97" s="34"/>
      <c r="E97" s="9" t="s">
        <v>107</v>
      </c>
      <c r="F97" s="12">
        <v>7776</v>
      </c>
      <c r="G97" s="12">
        <v>0</v>
      </c>
      <c r="H97" s="12">
        <v>21168</v>
      </c>
      <c r="I97" s="12">
        <v>8424</v>
      </c>
      <c r="J97" s="12">
        <f t="shared" si="2"/>
        <v>37368</v>
      </c>
      <c r="K97" s="11" t="s">
        <v>14</v>
      </c>
      <c r="L97" s="12">
        <v>60</v>
      </c>
      <c r="M97" s="16">
        <f t="shared" si="3"/>
        <v>622.79999999999995</v>
      </c>
      <c r="P97" s="3"/>
    </row>
    <row r="98" spans="2:16" ht="24" customHeight="1">
      <c r="B98" s="29" t="s">
        <v>15</v>
      </c>
      <c r="C98" s="30"/>
      <c r="D98" s="30"/>
      <c r="E98" s="31"/>
      <c r="F98" s="12">
        <f>SUM(F9:F97)</f>
        <v>25331017.620000001</v>
      </c>
      <c r="G98" s="12">
        <f>SUM(G9:G97)</f>
        <v>0</v>
      </c>
      <c r="H98" s="12">
        <f>SUM(H9:H97)</f>
        <v>19035163.909999996</v>
      </c>
      <c r="I98" s="12">
        <f>SUM(I9:I97)</f>
        <v>27813151.607999999</v>
      </c>
      <c r="J98" s="12">
        <f>SUM(J9:J97)</f>
        <v>72179333.138000011</v>
      </c>
      <c r="K98" s="13"/>
      <c r="L98" s="13"/>
      <c r="M98" s="13"/>
    </row>
    <row r="99" spans="2:16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</row>
    <row r="100" spans="2:16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2:16">
      <c r="F101" s="3"/>
      <c r="G101" s="3"/>
      <c r="H101" s="3"/>
      <c r="I101" s="3"/>
      <c r="J101" s="3"/>
    </row>
    <row r="102" spans="2:16">
      <c r="F102" s="3"/>
      <c r="G102" s="3"/>
      <c r="H102" s="3"/>
      <c r="I102" s="3"/>
      <c r="J102" s="3"/>
    </row>
  </sheetData>
  <mergeCells count="17">
    <mergeCell ref="C9:C91"/>
    <mergeCell ref="I2:M2"/>
    <mergeCell ref="I4:M4"/>
    <mergeCell ref="I5:M5"/>
    <mergeCell ref="B99:M100"/>
    <mergeCell ref="B6:M6"/>
    <mergeCell ref="D7:E7"/>
    <mergeCell ref="K7:L7"/>
    <mergeCell ref="B98:E98"/>
    <mergeCell ref="D95:D97"/>
    <mergeCell ref="D9:D78"/>
    <mergeCell ref="D79:D83"/>
    <mergeCell ref="D84:D91"/>
    <mergeCell ref="D92:D94"/>
    <mergeCell ref="B92:B97"/>
    <mergeCell ref="C92:C97"/>
    <mergeCell ref="B9:B91"/>
  </mergeCells>
  <pageMargins left="0.11811023622047245" right="0.11811023622047245" top="0.35433070866141736" bottom="0.15748031496062992" header="0.11811023622047245" footer="0.11811023622047245"/>
  <pageSetup paperSize="9" scale="8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Нормативные затраты 2023</vt:lpstr>
      <vt:lpstr>Лист1</vt:lpstr>
      <vt:lpstr>'Нормативные затраты 2023'!Заголовки_для_печати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1935201446</cp:lastModifiedBy>
  <cp:lastPrinted>2022-12-20T06:30:56Z</cp:lastPrinted>
  <dcterms:created xsi:type="dcterms:W3CDTF">2008-10-01T13:21:49Z</dcterms:created>
  <dcterms:modified xsi:type="dcterms:W3CDTF">2023-01-31T08:56:46Z</dcterms:modified>
</cp:coreProperties>
</file>